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17340" windowHeight="1144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D20" i="1"/>
  <c r="E19"/>
  <c r="E18"/>
  <c r="E17"/>
  <c r="E16"/>
  <c r="E15"/>
  <c r="E14"/>
  <c r="E20" s="1"/>
  <c r="F14" l="1"/>
  <c r="C20" l="1"/>
  <c r="B16"/>
  <c r="F19" l="1"/>
  <c r="F16"/>
  <c r="F17"/>
  <c r="F18"/>
  <c r="B20" l="1"/>
  <c r="F15" l="1"/>
  <c r="F20"/>
  <c r="G14" s="1"/>
  <c r="G20" l="1"/>
  <c r="G18"/>
  <c r="G19"/>
  <c r="G17"/>
  <c r="G16"/>
  <c r="G15"/>
</calcChain>
</file>

<file path=xl/sharedStrings.xml><?xml version="1.0" encoding="utf-8"?>
<sst xmlns="http://schemas.openxmlformats.org/spreadsheetml/2006/main" count="16" uniqueCount="16">
  <si>
    <t>Tipo de procedimiento</t>
  </si>
  <si>
    <t>Cuantía trimestre 1º</t>
  </si>
  <si>
    <t>Cuantía trimestre 2º</t>
  </si>
  <si>
    <t>Cuantía trimestre 3º</t>
  </si>
  <si>
    <t>Cuantía trimestre 4º</t>
  </si>
  <si>
    <t>Abierto</t>
  </si>
  <si>
    <t>Restringido</t>
  </si>
  <si>
    <t>Negociado</t>
  </si>
  <si>
    <t>Contratos menores</t>
  </si>
  <si>
    <t>TOTAL</t>
  </si>
  <si>
    <t>Fuente: Ayuntamiento de Valladolid. Intervención General.</t>
  </si>
  <si>
    <t>% sobre total cuantía</t>
  </si>
  <si>
    <t>Cuantía Total</t>
  </si>
  <si>
    <t>Acuerdo Marco</t>
  </si>
  <si>
    <t>Adjudicación directa</t>
  </si>
  <si>
    <t>Resumen anual de los contratos adjudicados según el tipo de procedimiento de contratación Ayuntamiento de Valladolid 2017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</si>
</sst>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9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wrapText="1"/>
    </xf>
    <xf numFmtId="0" fontId="2" fillId="3" borderId="1" xfId="1" applyFont="1" applyFill="1" applyBorder="1"/>
    <xf numFmtId="49" fontId="2" fillId="3" borderId="1" xfId="1" applyNumberFormat="1" applyFont="1" applyFill="1" applyBorder="1"/>
    <xf numFmtId="49" fontId="2" fillId="4" borderId="1" xfId="1" applyNumberFormat="1" applyFont="1" applyFill="1" applyBorder="1"/>
    <xf numFmtId="4" fontId="2" fillId="4" borderId="1" xfId="1" applyNumberFormat="1" applyFont="1" applyFill="1" applyBorder="1"/>
    <xf numFmtId="49" fontId="1" fillId="0" borderId="0" xfId="1" applyNumberFormat="1" applyBorder="1"/>
    <xf numFmtId="4" fontId="1" fillId="0" borderId="0" xfId="1" applyNumberFormat="1" applyBorder="1" applyAlignment="1">
      <alignment wrapText="1"/>
    </xf>
    <xf numFmtId="0" fontId="3" fillId="0" borderId="0" xfId="1" applyFont="1"/>
    <xf numFmtId="0" fontId="0" fillId="0" borderId="0" xfId="0" applyAlignment="1">
      <alignment wrapText="1"/>
    </xf>
    <xf numFmtId="10" fontId="5" fillId="4" borderId="1" xfId="0" applyNumberFormat="1" applyFont="1" applyFill="1" applyBorder="1"/>
    <xf numFmtId="4" fontId="5" fillId="4" borderId="1" xfId="0" applyNumberFormat="1" applyFont="1" applyFill="1" applyBorder="1"/>
    <xf numFmtId="4" fontId="2" fillId="2" borderId="1" xfId="1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wrapText="1"/>
    </xf>
    <xf numFmtId="4" fontId="4" fillId="0" borderId="1" xfId="0" applyNumberFormat="1" applyFont="1" applyBorder="1"/>
    <xf numFmtId="4" fontId="2" fillId="4" borderId="1" xfId="0" applyNumberFormat="1" applyFont="1" applyFill="1" applyBorder="1"/>
    <xf numFmtId="49" fontId="2" fillId="3" borderId="1" xfId="0" applyNumberFormat="1" applyFont="1" applyFill="1" applyBorder="1"/>
    <xf numFmtId="0" fontId="7" fillId="0" borderId="0" xfId="2" applyFont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1009650</xdr:colOff>
      <xdr:row>0</xdr:row>
      <xdr:rowOff>19050</xdr:rowOff>
    </xdr:from>
    <xdr:to>
      <xdr:col>6</xdr:col>
      <xdr:colOff>1333500</xdr:colOff>
      <xdr:row>4</xdr:row>
      <xdr:rowOff>171450</xdr:rowOff>
    </xdr:to>
    <xdr:pic>
      <xdr:nvPicPr>
        <xdr:cNvPr id="10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81750" y="19050"/>
          <a:ext cx="3057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delo%20proced.Contr.4&#186;%20trim.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SUMEN%20CONTRATOS%201&#186;%20TRIMESTRE%20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</sheetNames>
    <sheetDataSet>
      <sheetData sheetId="0">
        <row r="9">
          <cell r="C9">
            <v>2139520.1599999992</v>
          </cell>
        </row>
        <row r="10">
          <cell r="C10">
            <v>19905016.969999921</v>
          </cell>
        </row>
        <row r="11">
          <cell r="C11">
            <v>512670.57</v>
          </cell>
        </row>
        <row r="12">
          <cell r="C12">
            <v>241514.5</v>
          </cell>
        </row>
        <row r="13">
          <cell r="C13">
            <v>11578008.990000004</v>
          </cell>
        </row>
        <row r="14">
          <cell r="C14">
            <v>3015372.3400000008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2">
          <cell r="G22">
            <v>6529180.71</v>
          </cell>
          <cell r="I22">
            <v>176827.84000000003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G22"/>
  <sheetViews>
    <sheetView tabSelected="1" workbookViewId="0">
      <selection activeCell="D20" sqref="D20"/>
    </sheetView>
  </sheetViews>
  <sheetFormatPr baseColWidth="10" defaultRowHeight="15"/>
  <cols>
    <col min="1" max="1" width="28.42578125" customWidth="1"/>
    <col min="2" max="2" width="18" customWidth="1"/>
    <col min="3" max="3" width="18.85546875" customWidth="1"/>
    <col min="4" max="4" width="17.7109375" customWidth="1"/>
    <col min="5" max="5" width="21.5703125" customWidth="1"/>
    <col min="6" max="6" width="19.42578125" customWidth="1"/>
    <col min="7" max="7" width="20.28515625" customWidth="1"/>
  </cols>
  <sheetData>
    <row r="9" spans="1:7" ht="48.75" customHeight="1">
      <c r="C9" s="18" t="s">
        <v>15</v>
      </c>
      <c r="D9" s="18"/>
      <c r="E9" s="18"/>
    </row>
    <row r="13" spans="1:7" ht="31.5">
      <c r="A13" s="1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13" t="s">
        <v>12</v>
      </c>
      <c r="G13" s="14" t="s">
        <v>11</v>
      </c>
    </row>
    <row r="14" spans="1:7" ht="15.75">
      <c r="A14" s="3" t="s">
        <v>13</v>
      </c>
      <c r="B14" s="15">
        <v>51765.16</v>
      </c>
      <c r="C14" s="15">
        <v>104450.9</v>
      </c>
      <c r="D14" s="15">
        <v>858576.92999999924</v>
      </c>
      <c r="E14" s="15">
        <f>[1]Hoja1!$C$9</f>
        <v>2139520.1599999992</v>
      </c>
      <c r="F14" s="15">
        <f>(B14+C14+D14+E14)</f>
        <v>3154313.1499999985</v>
      </c>
      <c r="G14" s="15">
        <f t="shared" ref="G14:G20" si="0">F14/$F$20</f>
        <v>3.649217360990311E-2</v>
      </c>
    </row>
    <row r="15" spans="1:7" ht="15.75">
      <c r="A15" s="3" t="s">
        <v>5</v>
      </c>
      <c r="B15" s="15">
        <v>6529108.71</v>
      </c>
      <c r="C15" s="15">
        <v>15251983.960000001</v>
      </c>
      <c r="D15" s="15">
        <v>11884660.810000036</v>
      </c>
      <c r="E15" s="15">
        <f>[1]Hoja1!$C$10</f>
        <v>19905016.969999921</v>
      </c>
      <c r="F15" s="15">
        <f>(B15+C15+D15+E15)</f>
        <v>53570770.449999958</v>
      </c>
      <c r="G15" s="15">
        <f t="shared" si="0"/>
        <v>0.61975896580771206</v>
      </c>
    </row>
    <row r="16" spans="1:7" ht="15.75">
      <c r="A16" s="4" t="s">
        <v>6</v>
      </c>
      <c r="B16" s="15">
        <f>[2]Hoja1!$I$22</f>
        <v>176827.84000000003</v>
      </c>
      <c r="C16" s="15">
        <v>141134.28</v>
      </c>
      <c r="D16" s="15">
        <v>101749.23</v>
      </c>
      <c r="E16" s="15">
        <f>[1]Hoja1!$C$11</f>
        <v>512670.57</v>
      </c>
      <c r="F16" s="15">
        <f>(B16+C16+D16+E16)</f>
        <v>932381.91999999993</v>
      </c>
      <c r="G16" s="15">
        <f t="shared" si="0"/>
        <v>1.0786704197512794E-2</v>
      </c>
    </row>
    <row r="17" spans="1:7" ht="15.75">
      <c r="A17" s="17" t="s">
        <v>7</v>
      </c>
      <c r="B17" s="15">
        <v>37773.769999999997</v>
      </c>
      <c r="C17" s="15">
        <v>76116.63</v>
      </c>
      <c r="D17" s="15">
        <v>111051.6</v>
      </c>
      <c r="E17" s="15">
        <f>[1]Hoja1!$C$12</f>
        <v>241514.5</v>
      </c>
      <c r="F17" s="15">
        <f>(B17+C17+D17+E17)</f>
        <v>466456.5</v>
      </c>
      <c r="G17" s="15">
        <f t="shared" si="0"/>
        <v>5.3964241246839354E-3</v>
      </c>
    </row>
    <row r="18" spans="1:7" ht="15.75">
      <c r="A18" s="17" t="s">
        <v>14</v>
      </c>
      <c r="B18" s="15">
        <v>3817739.05</v>
      </c>
      <c r="C18" s="15">
        <v>4867226.7699999996</v>
      </c>
      <c r="D18" s="15">
        <v>1802042.8300000005</v>
      </c>
      <c r="E18" s="15">
        <f>[1]Hoja1!$C$13</f>
        <v>11578008.990000004</v>
      </c>
      <c r="F18" s="15">
        <f>(B18+C18+D18+E18)</f>
        <v>22065017.640000004</v>
      </c>
      <c r="G18" s="15">
        <f t="shared" si="0"/>
        <v>0.2552696628819035</v>
      </c>
    </row>
    <row r="19" spans="1:7" ht="15.75">
      <c r="A19" s="17" t="s">
        <v>8</v>
      </c>
      <c r="B19" s="15">
        <v>561271.68999999994</v>
      </c>
      <c r="C19" s="15">
        <v>1561894.46</v>
      </c>
      <c r="D19" s="15">
        <v>1110594.3999999997</v>
      </c>
      <c r="E19" s="15">
        <f>[1]Hoja1!$C$14</f>
        <v>3015372.3400000008</v>
      </c>
      <c r="F19" s="15">
        <f>(B19+C19+D19+E19)</f>
        <v>6249132.8900000006</v>
      </c>
      <c r="G19" s="15">
        <f t="shared" si="0"/>
        <v>7.2296069378284672E-2</v>
      </c>
    </row>
    <row r="20" spans="1:7" ht="15.75">
      <c r="A20" s="5" t="s">
        <v>9</v>
      </c>
      <c r="B20" s="16">
        <f>SUM(B14:B19)</f>
        <v>11174486.219999999</v>
      </c>
      <c r="C20" s="16">
        <f>SUM(C14:C19)</f>
        <v>22002807</v>
      </c>
      <c r="D20" s="16">
        <f>SUM(D14:D19)</f>
        <v>15868675.800000036</v>
      </c>
      <c r="E20" s="6">
        <f>SUM(E14:E19)</f>
        <v>37392103.529999927</v>
      </c>
      <c r="F20" s="12">
        <f>(B20+C20+D20+E20)</f>
        <v>86438072.549999952</v>
      </c>
      <c r="G20" s="11">
        <f t="shared" si="0"/>
        <v>1</v>
      </c>
    </row>
    <row r="21" spans="1:7">
      <c r="A21" s="7"/>
      <c r="B21" s="8"/>
    </row>
    <row r="22" spans="1:7">
      <c r="A22" s="9" t="s">
        <v>10</v>
      </c>
      <c r="B22" s="10"/>
    </row>
  </sheetData>
  <mergeCells count="1">
    <mergeCell ref="C9:E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Ayuntamiento de Valladolid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Valenzuela Belda</dc:creator>
  <cp:lastModifiedBy>cvalenzuela</cp:lastModifiedBy>
  <cp:lastPrinted>2016-02-24T09:07:19Z</cp:lastPrinted>
  <dcterms:created xsi:type="dcterms:W3CDTF">2016-02-24T08:26:45Z</dcterms:created>
  <dcterms:modified xsi:type="dcterms:W3CDTF">2018-05-10T10:41:08Z</dcterms:modified>
</cp:coreProperties>
</file>